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7" i="1"/>
  <c r="O6" i="1"/>
  <c r="O12" i="1" s="1"/>
  <c r="M11" i="1"/>
  <c r="M7" i="1"/>
  <c r="M6" i="1"/>
  <c r="M5" i="1"/>
  <c r="M12" i="1" s="1"/>
  <c r="AE12" i="1"/>
  <c r="AD12" i="1"/>
  <c r="AC12" i="1"/>
  <c r="AB12" i="1"/>
  <c r="AA12" i="1"/>
  <c r="Z12" i="1"/>
  <c r="Y12" i="1"/>
  <c r="I18" i="1"/>
  <c r="X12" i="1"/>
  <c r="H18" i="1"/>
  <c r="L18" i="1" s="1"/>
  <c r="W12" i="1"/>
  <c r="G18" i="1" s="1"/>
  <c r="V12" i="1"/>
  <c r="F18" i="1" s="1"/>
  <c r="U12" i="1"/>
  <c r="E18" i="1"/>
  <c r="T12" i="1"/>
  <c r="S12" i="1"/>
  <c r="R12" i="1"/>
  <c r="Q12" i="1"/>
  <c r="P12" i="1"/>
  <c r="L12" i="1"/>
  <c r="K12" i="1"/>
  <c r="J12" i="1"/>
  <c r="I12" i="1"/>
  <c r="I16" i="1"/>
  <c r="I19" i="1" s="1"/>
  <c r="H12" i="1"/>
  <c r="H16" i="1" s="1"/>
  <c r="G12" i="1"/>
  <c r="G16" i="1" s="1"/>
  <c r="G19" i="1" s="1"/>
  <c r="F12" i="1"/>
  <c r="F16" i="1" s="1"/>
  <c r="E12" i="1"/>
  <c r="E16" i="1" s="1"/>
  <c r="M18" i="1"/>
  <c r="N18" i="1"/>
  <c r="E19" i="1" l="1"/>
  <c r="M19" i="1" s="1"/>
  <c r="M16" i="1"/>
  <c r="K16" i="1"/>
  <c r="L16" i="1"/>
  <c r="H19" i="1"/>
  <c r="K18" i="1"/>
  <c r="F19" i="1"/>
  <c r="O16" i="1"/>
  <c r="O19" i="1" s="1"/>
  <c r="N19" i="1" s="1"/>
  <c r="N12" i="1"/>
  <c r="N16" i="1" s="1"/>
  <c r="D13" i="1"/>
  <c r="K19" i="1" l="1"/>
  <c r="L19" i="1"/>
</calcChain>
</file>

<file path=xl/sharedStrings.xml><?xml version="1.0" encoding="utf-8"?>
<sst xmlns="http://schemas.openxmlformats.org/spreadsheetml/2006/main" count="95" uniqueCount="69">
  <si>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</si>
  <si>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</si>
  <si>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</si>
  <si>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</si>
  <si>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</si>
  <si>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</si>
  <si>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</si>
  <si>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</si>
  <si>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</si>
  <si>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</si>
  <si>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</si>
  <si>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</si>
  <si>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</si>
  <si>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</si>
  <si>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</si>
  <si>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</si>
  <si>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</si>
  <si>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</si>
  <si>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</si>
  <si>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</si>
  <si>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</si>
  <si>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</si>
  <si>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</si>
  <si>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</si>
  <si>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</si>
  <si>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</si>
  <si>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</si>
  <si>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</si>
  <si>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</si>
  <si>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</si>
  <si>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</si>
  <si>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</si>
  <si>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</si>
  <si>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</si>
  <si>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</si>
  <si>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Liisa Suutarinen</t>
  </si>
  <si>
    <t>7.</t>
  </si>
  <si>
    <t>Hymy</t>
  </si>
  <si>
    <t>12.</t>
  </si>
  <si>
    <t>ViU</t>
  </si>
  <si>
    <t>karsintasarja</t>
  </si>
  <si>
    <t>9.</t>
  </si>
  <si>
    <t>11.</t>
  </si>
  <si>
    <t>SoJy</t>
  </si>
  <si>
    <t>17.8.1979</t>
  </si>
  <si>
    <t>Hymy = Kajaanin Hymy  (1997)</t>
  </si>
  <si>
    <t>ViU = Viinijärven Urheilijat  (1914)</t>
  </si>
  <si>
    <t>SoJy = Sotkamon Jymy  1909)</t>
  </si>
  <si>
    <t>ykköspesis</t>
  </si>
  <si>
    <t>ENSIMMÄISET</t>
  </si>
  <si>
    <t>Ottelu</t>
  </si>
  <si>
    <t>1.  ottelu</t>
  </si>
  <si>
    <t>Lyöty juoksu</t>
  </si>
  <si>
    <t>Tuotu juoksu</t>
  </si>
  <si>
    <t>5.  ottelu</t>
  </si>
  <si>
    <t>Kunnari</t>
  </si>
  <si>
    <t>KPK</t>
  </si>
  <si>
    <t>suomensarja</t>
  </si>
  <si>
    <t>KPK = Kajaanin Pallokerho  (1933)</t>
  </si>
  <si>
    <t>07.07. 1999  KPK - ViU  1-0  (4-1, 6-6)</t>
  </si>
  <si>
    <t xml:space="preserve">  19 v 11 kk 10pv</t>
  </si>
  <si>
    <t>12.  ottelu</t>
  </si>
  <si>
    <t>18.06. 2000  ViU - Manse PP  1-0  (5-5, 4-4, 0-0, 3-2)</t>
  </si>
  <si>
    <t xml:space="preserve">  20 v 10 kk   1pv</t>
  </si>
  <si>
    <t>14.06. 2000  ViU - Lippo  0-2  (1-6, 0-10)</t>
  </si>
  <si>
    <t xml:space="preserve">  20 v   9 kk 28pv</t>
  </si>
  <si>
    <t>21.06. 2005  SoJy - Pesäkarhut  1-0  (6-6, 8-4)</t>
  </si>
  <si>
    <t>70.  ottelu</t>
  </si>
  <si>
    <t xml:space="preserve">  25 v 10 kk   4pv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</si>
</sst>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/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2">
        <v>1998</v>
      </c>
      <c r="C4" s="62"/>
      <c r="D4" s="63" t="s">
        <v>37</v>
      </c>
      <c r="E4" s="62"/>
      <c r="F4" s="64" t="s">
        <v>48</v>
      </c>
      <c r="G4" s="65"/>
      <c r="H4" s="66"/>
      <c r="I4" s="62"/>
      <c r="J4" s="62"/>
      <c r="K4" s="62"/>
      <c r="L4" s="62"/>
      <c r="M4" s="62"/>
      <c r="N4" s="67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1999</v>
      </c>
      <c r="C5" s="27" t="s">
        <v>36</v>
      </c>
      <c r="D5" s="29" t="s">
        <v>37</v>
      </c>
      <c r="E5" s="27">
        <v>1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f>PRODUCT(F5+G5)</f>
        <v>0</v>
      </c>
      <c r="N5" s="30">
        <v>0</v>
      </c>
      <c r="O5" s="37">
        <v>4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2000</v>
      </c>
      <c r="C6" s="27" t="s">
        <v>38</v>
      </c>
      <c r="D6" s="29" t="s">
        <v>39</v>
      </c>
      <c r="E6" s="27">
        <v>22</v>
      </c>
      <c r="F6" s="27">
        <v>0</v>
      </c>
      <c r="G6" s="27">
        <v>6</v>
      </c>
      <c r="H6" s="27">
        <v>8</v>
      </c>
      <c r="I6" s="27">
        <v>46</v>
      </c>
      <c r="J6" s="27">
        <v>16</v>
      </c>
      <c r="K6" s="27">
        <v>15</v>
      </c>
      <c r="L6" s="27">
        <v>9</v>
      </c>
      <c r="M6" s="27">
        <f>PRODUCT(F6+G6)</f>
        <v>6</v>
      </c>
      <c r="N6" s="30">
        <v>0.4</v>
      </c>
      <c r="O6" s="37">
        <f>PRODUCT(I6/N6)</f>
        <v>115</v>
      </c>
      <c r="P6" s="27"/>
      <c r="Q6" s="27"/>
      <c r="R6" s="27"/>
      <c r="S6" s="27"/>
      <c r="T6" s="27"/>
      <c r="U6" s="28">
        <v>7</v>
      </c>
      <c r="V6" s="28">
        <v>0</v>
      </c>
      <c r="W6" s="28">
        <v>3</v>
      </c>
      <c r="X6" s="28">
        <v>1</v>
      </c>
      <c r="Y6" s="28">
        <v>12</v>
      </c>
      <c r="Z6" s="27"/>
      <c r="AA6" s="27"/>
      <c r="AB6" s="27"/>
      <c r="AC6" s="27"/>
      <c r="AD6" s="27"/>
      <c r="AE6" s="27"/>
      <c r="AF6" s="60" t="s">
        <v>40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2001</v>
      </c>
      <c r="C7" s="27" t="s">
        <v>41</v>
      </c>
      <c r="D7" s="29" t="s">
        <v>37</v>
      </c>
      <c r="E7" s="27">
        <v>24</v>
      </c>
      <c r="F7" s="27">
        <v>0</v>
      </c>
      <c r="G7" s="27">
        <v>1</v>
      </c>
      <c r="H7" s="27">
        <v>5</v>
      </c>
      <c r="I7" s="27">
        <v>39</v>
      </c>
      <c r="J7" s="27">
        <v>20</v>
      </c>
      <c r="K7" s="27">
        <v>8</v>
      </c>
      <c r="L7" s="27">
        <v>10</v>
      </c>
      <c r="M7" s="27">
        <f>PRODUCT(F7+G7)</f>
        <v>1</v>
      </c>
      <c r="N7" s="30">
        <v>0.32800000000000001</v>
      </c>
      <c r="O7" s="37">
        <f>PRODUCT(I7/N7)</f>
        <v>118.90243902439023</v>
      </c>
      <c r="P7" s="27"/>
      <c r="Q7" s="27"/>
      <c r="R7" s="27"/>
      <c r="S7" s="27"/>
      <c r="T7" s="27"/>
      <c r="U7" s="28">
        <v>6</v>
      </c>
      <c r="V7" s="28">
        <v>0</v>
      </c>
      <c r="W7" s="28">
        <v>2</v>
      </c>
      <c r="X7" s="28">
        <v>1</v>
      </c>
      <c r="Y7" s="28">
        <v>14</v>
      </c>
      <c r="Z7" s="27"/>
      <c r="AA7" s="27"/>
      <c r="AB7" s="27"/>
      <c r="AC7" s="27"/>
      <c r="AD7" s="27"/>
      <c r="AE7" s="27"/>
      <c r="AF7" s="60" t="s">
        <v>40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2">
        <v>2002</v>
      </c>
      <c r="C8" s="62"/>
      <c r="D8" s="63" t="s">
        <v>56</v>
      </c>
      <c r="E8" s="62"/>
      <c r="F8" s="64" t="s">
        <v>48</v>
      </c>
      <c r="G8" s="65"/>
      <c r="H8" s="66"/>
      <c r="I8" s="62"/>
      <c r="J8" s="62"/>
      <c r="K8" s="62"/>
      <c r="L8" s="62"/>
      <c r="M8" s="62"/>
      <c r="N8" s="67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89">
        <v>2003</v>
      </c>
      <c r="C9" s="89"/>
      <c r="D9" s="90" t="s">
        <v>56</v>
      </c>
      <c r="E9" s="89"/>
      <c r="F9" s="92" t="s">
        <v>57</v>
      </c>
      <c r="G9" s="89"/>
      <c r="H9" s="89"/>
      <c r="I9" s="89"/>
      <c r="J9" s="89"/>
      <c r="K9" s="89"/>
      <c r="L9" s="89"/>
      <c r="M9" s="89"/>
      <c r="N9" s="91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2">
        <v>2004</v>
      </c>
      <c r="C10" s="62"/>
      <c r="D10" s="63" t="s">
        <v>56</v>
      </c>
      <c r="E10" s="62"/>
      <c r="F10" s="64" t="s">
        <v>48</v>
      </c>
      <c r="G10" s="65"/>
      <c r="H10" s="66"/>
      <c r="I10" s="62"/>
      <c r="J10" s="62"/>
      <c r="K10" s="62"/>
      <c r="L10" s="62"/>
      <c r="M10" s="62"/>
      <c r="N10" s="67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2005</v>
      </c>
      <c r="C11" s="27" t="s">
        <v>42</v>
      </c>
      <c r="D11" s="29" t="s">
        <v>43</v>
      </c>
      <c r="E11" s="27">
        <v>20</v>
      </c>
      <c r="F11" s="27">
        <v>1</v>
      </c>
      <c r="G11" s="27">
        <v>11</v>
      </c>
      <c r="H11" s="27">
        <v>6</v>
      </c>
      <c r="I11" s="27">
        <v>53</v>
      </c>
      <c r="J11" s="27">
        <v>10</v>
      </c>
      <c r="K11" s="27">
        <v>20</v>
      </c>
      <c r="L11" s="27">
        <v>11</v>
      </c>
      <c r="M11" s="27">
        <f>PRODUCT(F11+G11)</f>
        <v>12</v>
      </c>
      <c r="N11" s="30">
        <v>0.46899999999999997</v>
      </c>
      <c r="O11" s="37">
        <f>PRODUCT(I11/N11)</f>
        <v>113.00639658848614</v>
      </c>
      <c r="P11" s="27"/>
      <c r="Q11" s="27"/>
      <c r="R11" s="27"/>
      <c r="S11" s="27"/>
      <c r="T11" s="27"/>
      <c r="U11" s="28">
        <v>6</v>
      </c>
      <c r="V11" s="28">
        <v>0</v>
      </c>
      <c r="W11" s="28">
        <v>3</v>
      </c>
      <c r="X11" s="28">
        <v>1</v>
      </c>
      <c r="Y11" s="28">
        <v>12</v>
      </c>
      <c r="Z11" s="27"/>
      <c r="AA11" s="27"/>
      <c r="AB11" s="27"/>
      <c r="AC11" s="27"/>
      <c r="AD11" s="27"/>
      <c r="AE11" s="27"/>
      <c r="AF11" s="60" t="s">
        <v>40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SUM(E5:E11)</f>
        <v>67</v>
      </c>
      <c r="F12" s="19">
        <f t="shared" si="0"/>
        <v>1</v>
      </c>
      <c r="G12" s="19">
        <f t="shared" si="0"/>
        <v>18</v>
      </c>
      <c r="H12" s="19">
        <f t="shared" si="0"/>
        <v>19</v>
      </c>
      <c r="I12" s="19">
        <f t="shared" si="0"/>
        <v>138</v>
      </c>
      <c r="J12" s="19">
        <f t="shared" si="0"/>
        <v>46</v>
      </c>
      <c r="K12" s="19">
        <f t="shared" si="0"/>
        <v>43</v>
      </c>
      <c r="L12" s="19">
        <f t="shared" si="0"/>
        <v>30</v>
      </c>
      <c r="M12" s="19">
        <f t="shared" si="0"/>
        <v>19</v>
      </c>
      <c r="N12" s="31">
        <f>PRODUCT(I12/O12)</f>
        <v>0.39326453481565221</v>
      </c>
      <c r="O12" s="32">
        <f t="shared" ref="O12:AE12" si="1">SUM(O5:O11)</f>
        <v>350.90883561287637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19</v>
      </c>
      <c r="V12" s="19">
        <f t="shared" si="1"/>
        <v>0</v>
      </c>
      <c r="W12" s="19">
        <f t="shared" si="1"/>
        <v>8</v>
      </c>
      <c r="X12" s="19">
        <f t="shared" si="1"/>
        <v>3</v>
      </c>
      <c r="Y12" s="19">
        <f t="shared" si="1"/>
        <v>38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99.999999999999986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49</v>
      </c>
      <c r="Q15" s="13"/>
      <c r="R15" s="13"/>
      <c r="S15" s="13"/>
      <c r="T15" s="68"/>
      <c r="U15" s="68"/>
      <c r="V15" s="68"/>
      <c r="W15" s="68"/>
      <c r="X15" s="68"/>
      <c r="Y15" s="13"/>
      <c r="Z15" s="13"/>
      <c r="AA15" s="13"/>
      <c r="AB15" s="12"/>
      <c r="AC15" s="13"/>
      <c r="AD15" s="13"/>
      <c r="AE15" s="13"/>
      <c r="AF15" s="6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67</v>
      </c>
      <c r="F16" s="27">
        <f>PRODUCT(F12)</f>
        <v>1</v>
      </c>
      <c r="G16" s="27">
        <f>PRODUCT(G12)</f>
        <v>18</v>
      </c>
      <c r="H16" s="27">
        <f>PRODUCT(H12)</f>
        <v>19</v>
      </c>
      <c r="I16" s="27">
        <f>PRODUCT(I12)</f>
        <v>138</v>
      </c>
      <c r="J16" s="1"/>
      <c r="K16" s="43">
        <f>PRODUCT((F16+G16)/E16)</f>
        <v>0.28358208955223879</v>
      </c>
      <c r="L16" s="43">
        <f>PRODUCT(H16/E16)</f>
        <v>0.28358208955223879</v>
      </c>
      <c r="M16" s="43">
        <f>PRODUCT(I16/E16)</f>
        <v>2.0597014925373136</v>
      </c>
      <c r="N16" s="30">
        <f>PRODUCT(N12)</f>
        <v>0.39326453481565221</v>
      </c>
      <c r="O16" s="25">
        <f>PRODUCT(O12)</f>
        <v>350.90883561287637</v>
      </c>
      <c r="P16" s="70" t="s">
        <v>50</v>
      </c>
      <c r="Q16" s="71"/>
      <c r="R16" s="71"/>
      <c r="S16" s="72" t="s">
        <v>59</v>
      </c>
      <c r="T16" s="72"/>
      <c r="U16" s="72"/>
      <c r="V16" s="72"/>
      <c r="W16" s="72"/>
      <c r="X16" s="72"/>
      <c r="Y16" s="72"/>
      <c r="Z16" s="72"/>
      <c r="AA16" s="72"/>
      <c r="AB16" s="73"/>
      <c r="AC16" s="72"/>
      <c r="AD16" s="74" t="s">
        <v>51</v>
      </c>
      <c r="AE16" s="74"/>
      <c r="AF16" s="75" t="s">
        <v>60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6" t="s">
        <v>52</v>
      </c>
      <c r="Q17" s="77"/>
      <c r="R17" s="77"/>
      <c r="S17" s="78" t="s">
        <v>62</v>
      </c>
      <c r="T17" s="78"/>
      <c r="U17" s="78"/>
      <c r="V17" s="78"/>
      <c r="W17" s="78"/>
      <c r="X17" s="78"/>
      <c r="Y17" s="78"/>
      <c r="Z17" s="78"/>
      <c r="AA17" s="78"/>
      <c r="AB17" s="79"/>
      <c r="AC17" s="78"/>
      <c r="AD17" s="80" t="s">
        <v>61</v>
      </c>
      <c r="AE17" s="80"/>
      <c r="AF17" s="81" t="s">
        <v>63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>
        <f>PRODUCT(U12)</f>
        <v>19</v>
      </c>
      <c r="F18" s="28">
        <f>PRODUCT(V12)</f>
        <v>0</v>
      </c>
      <c r="G18" s="28">
        <f>PRODUCT(W12)</f>
        <v>8</v>
      </c>
      <c r="H18" s="28">
        <f>PRODUCT(X12)</f>
        <v>3</v>
      </c>
      <c r="I18" s="28">
        <f>PRODUCT(Y12)</f>
        <v>38</v>
      </c>
      <c r="J18" s="1"/>
      <c r="K18" s="50">
        <f>PRODUCT((F18+G18)/E18)</f>
        <v>0.42105263157894735</v>
      </c>
      <c r="L18" s="50">
        <f>PRODUCT(H18/E18)</f>
        <v>0.15789473684210525</v>
      </c>
      <c r="M18" s="50">
        <f>PRODUCT(I18/E18)</f>
        <v>2</v>
      </c>
      <c r="N18" s="51">
        <f>PRODUCT(I18/O18)</f>
        <v>0.37623762376237624</v>
      </c>
      <c r="O18" s="25">
        <v>101</v>
      </c>
      <c r="P18" s="76" t="s">
        <v>53</v>
      </c>
      <c r="Q18" s="77"/>
      <c r="R18" s="77"/>
      <c r="S18" s="78" t="s">
        <v>64</v>
      </c>
      <c r="T18" s="78"/>
      <c r="U18" s="78"/>
      <c r="V18" s="78"/>
      <c r="W18" s="78"/>
      <c r="X18" s="78"/>
      <c r="Y18" s="78"/>
      <c r="Z18" s="78"/>
      <c r="AA18" s="78"/>
      <c r="AB18" s="79"/>
      <c r="AC18" s="78"/>
      <c r="AD18" s="80" t="s">
        <v>54</v>
      </c>
      <c r="AE18" s="80"/>
      <c r="AF18" s="81" t="s">
        <v>65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86</v>
      </c>
      <c r="F19" s="19">
        <f>SUM(F16:F18)</f>
        <v>1</v>
      </c>
      <c r="G19" s="19">
        <f>SUM(G16:G18)</f>
        <v>26</v>
      </c>
      <c r="H19" s="19">
        <f>SUM(H16:H18)</f>
        <v>22</v>
      </c>
      <c r="I19" s="19">
        <f>SUM(I16:I18)</f>
        <v>176</v>
      </c>
      <c r="J19" s="1"/>
      <c r="K19" s="55">
        <f>PRODUCT((F19+G19)/E19)</f>
        <v>0.31395348837209303</v>
      </c>
      <c r="L19" s="55">
        <f>PRODUCT(H19/E19)</f>
        <v>0.2558139534883721</v>
      </c>
      <c r="M19" s="55">
        <f>PRODUCT(I19/E19)</f>
        <v>2.0465116279069768</v>
      </c>
      <c r="N19" s="31">
        <f>PRODUCT(I19/O19)</f>
        <v>0.38945908141253693</v>
      </c>
      <c r="O19" s="25">
        <f>SUM(O16:O18)</f>
        <v>451.90883561287637</v>
      </c>
      <c r="P19" s="82" t="s">
        <v>55</v>
      </c>
      <c r="Q19" s="83"/>
      <c r="R19" s="83"/>
      <c r="S19" s="84" t="s">
        <v>66</v>
      </c>
      <c r="T19" s="84"/>
      <c r="U19" s="84"/>
      <c r="V19" s="84"/>
      <c r="W19" s="84"/>
      <c r="X19" s="84"/>
      <c r="Y19" s="84"/>
      <c r="Z19" s="84"/>
      <c r="AA19" s="84"/>
      <c r="AB19" s="85"/>
      <c r="AC19" s="84"/>
      <c r="AD19" s="86" t="s">
        <v>67</v>
      </c>
      <c r="AE19" s="86"/>
      <c r="AF19" s="87" t="s">
        <v>68</v>
      </c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88"/>
      <c r="W20" s="1"/>
      <c r="X20" s="1"/>
      <c r="Y20" s="1"/>
      <c r="Z20" s="1"/>
      <c r="AA20" s="1"/>
      <c r="AB20" s="25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34</v>
      </c>
      <c r="C21" s="1"/>
      <c r="D21" s="61" t="s">
        <v>45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88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46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88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58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88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47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2019-02-02T11:41:56Z</dcterms:modified>
</cp:coreProperties>
</file>